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300 Netz\303 Tarife\01 Tarifhochrechnung\2027\"/>
    </mc:Choice>
  </mc:AlternateContent>
  <xr:revisionPtr revIDLastSave="0" documentId="13_ncr:1_{3554297F-6DC4-4812-AF3A-B26147F205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sistarif" sheetId="1" r:id="rId1"/>
  </sheets>
  <definedNames>
    <definedName name="_xlnm.Print_Area" localSheetId="0">Basistarif!$A$1:$H$59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D34" i="1" l="1"/>
  <c r="H34" i="1" s="1"/>
  <c r="F11" i="1" l="1"/>
  <c r="F10" i="1"/>
  <c r="D52" i="1" s="1"/>
  <c r="D40" i="1"/>
  <c r="H40" i="1" s="1"/>
  <c r="F7" i="1"/>
  <c r="D50" i="1" s="1"/>
  <c r="F8" i="1"/>
  <c r="D53" i="1" l="1"/>
  <c r="H53" i="1" s="1"/>
  <c r="D51" i="1"/>
  <c r="H51" i="1" s="1"/>
  <c r="H52" i="1"/>
  <c r="H50" i="1"/>
  <c r="D45" i="1"/>
  <c r="H45" i="1" s="1"/>
  <c r="D46" i="1"/>
  <c r="H46" i="1" s="1"/>
  <c r="D35" i="1"/>
  <c r="D42" i="1"/>
  <c r="H42" i="1" s="1"/>
  <c r="D43" i="1"/>
  <c r="H43" i="1" s="1"/>
  <c r="D44" i="1"/>
  <c r="H44" i="1" s="1"/>
  <c r="H35" i="1" l="1"/>
  <c r="D36" i="1"/>
  <c r="H36" i="1" s="1"/>
  <c r="H38" i="1" s="1"/>
  <c r="H55" i="1"/>
  <c r="H48" i="1"/>
  <c r="H57" i="1" l="1"/>
  <c r="H58" i="1" s="1"/>
  <c r="H59" i="1" s="1"/>
</calcChain>
</file>

<file path=xl/sharedStrings.xml><?xml version="1.0" encoding="utf-8"?>
<sst xmlns="http://schemas.openxmlformats.org/spreadsheetml/2006/main" count="104" uniqueCount="61">
  <si>
    <t>Netzkosten</t>
  </si>
  <si>
    <t>Energiekosten</t>
  </si>
  <si>
    <t>CHF/Monat</t>
  </si>
  <si>
    <t>Rp./kWh</t>
  </si>
  <si>
    <t>Monate</t>
  </si>
  <si>
    <t>kWh</t>
  </si>
  <si>
    <t>Zählerstand</t>
  </si>
  <si>
    <t>Anfangsstand</t>
  </si>
  <si>
    <t>Endstand</t>
  </si>
  <si>
    <t>Verbrauch</t>
  </si>
  <si>
    <t>Anzahl Monate</t>
  </si>
  <si>
    <t>CHF</t>
  </si>
  <si>
    <t>Total exkl. MWST</t>
  </si>
  <si>
    <t>Total inkl. MWST</t>
  </si>
  <si>
    <t>Zusammenstellung</t>
  </si>
  <si>
    <t>Konzessionsabgabe an Gemeinde</t>
  </si>
  <si>
    <t>Systemdienstleistungen, Förder- und öffentliche Abgaben</t>
  </si>
  <si>
    <t>Gesetzliche Förderabgabe (KEV) und Schutz der Gewässer/Fische</t>
  </si>
  <si>
    <t>Basistarif für Endkunden NE 7</t>
  </si>
  <si>
    <t>(Verbrauch unter 100'000 kWh pro Jahr)</t>
  </si>
  <si>
    <t>Obis</t>
  </si>
  <si>
    <t>1.8.1</t>
  </si>
  <si>
    <t>1.8.2</t>
  </si>
  <si>
    <t>Stromreserve</t>
  </si>
  <si>
    <t>Zuzüglich 8.1% MWST</t>
  </si>
  <si>
    <t>Messwesen</t>
  </si>
  <si>
    <t>Messpunkt</t>
  </si>
  <si>
    <t>Solidarisierte Kosten</t>
  </si>
  <si>
    <t>Netz Einheitstarif</t>
  </si>
  <si>
    <t>Swissgrid SDL</t>
  </si>
  <si>
    <t>Basistarif 2027</t>
  </si>
  <si>
    <t>Hochpreis Winter 01.10. - 31.03.</t>
  </si>
  <si>
    <t>Tiefpreispreis Winter 01.10. - 31.03.</t>
  </si>
  <si>
    <t>Hochpreis Sommer 01.04. - 30.09.</t>
  </si>
  <si>
    <t>Tiefpreis Sommer 01.04. - 30.09.</t>
  </si>
  <si>
    <t>Netzleistungspreis</t>
  </si>
  <si>
    <t>kW</t>
  </si>
  <si>
    <t>Energie Winterhochpreis  01.10. - 31.03.</t>
  </si>
  <si>
    <t>Energie Wintertiefpreis  01.10. - 31.03.</t>
  </si>
  <si>
    <t>Energie Sommerhochpreis 01.04. - 30.09.</t>
  </si>
  <si>
    <t>Energie Sommertiefpreis 01.04. - 30.09.</t>
  </si>
  <si>
    <t>Flexibilitätsvergütung</t>
  </si>
  <si>
    <t>Ja</t>
  </si>
  <si>
    <t>Nein</t>
  </si>
  <si>
    <r>
      <rPr>
        <sz val="8"/>
        <rFont val="Arial"/>
        <family val="2"/>
      </rPr>
      <t>Flexibilitätsvergütung</t>
    </r>
    <r>
      <rPr>
        <sz val="7"/>
        <rFont val="Arial"/>
        <family val="2"/>
      </rPr>
      <t xml:space="preserve"> (für die Zurverfügungsstellung von steuerbaren Lasten)</t>
    </r>
  </si>
  <si>
    <t>Bitte auswählen</t>
  </si>
  <si>
    <t>Netzleistung Januar</t>
  </si>
  <si>
    <t>Netzleistung Februar</t>
  </si>
  <si>
    <t>Netzleistung März</t>
  </si>
  <si>
    <t>Netzleistung April</t>
  </si>
  <si>
    <t>Netzleistung Mai</t>
  </si>
  <si>
    <t>Netzleistung Juni</t>
  </si>
  <si>
    <t>Netzleistung Juli</t>
  </si>
  <si>
    <t>Netzleistung August</t>
  </si>
  <si>
    <t>Netzleistung September</t>
  </si>
  <si>
    <t>Netzleistung Oktober</t>
  </si>
  <si>
    <t>Netzleistung November</t>
  </si>
  <si>
    <t>Netzleistung Dezember</t>
  </si>
  <si>
    <t>CHF/kW</t>
  </si>
  <si>
    <t>Netzleistung Total</t>
  </si>
  <si>
    <r>
      <t>Netzleistung</t>
    </r>
    <r>
      <rPr>
        <sz val="7"/>
        <rFont val="Arial"/>
        <family val="2"/>
      </rPr>
      <t xml:space="preserve"> (Höchste Leistung innerhalb eines 15-Minuten-Zeitraums pro Monat, im Kundenportal ersichtlich)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</si>
</sst>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#,##0.00_ ;\-#,##0.00\ 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5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2"/>
      <color indexed="9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43" fontId="1" fillId="3" borderId="2" xfId="1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3" fillId="3" borderId="3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43" fontId="1" fillId="3" borderId="0" xfId="1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43" fontId="9" fillId="3" borderId="0" xfId="1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43" fontId="2" fillId="3" borderId="0" xfId="1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8" xfId="0" applyFont="1" applyFill="1" applyBorder="1" applyAlignment="1">
      <alignment vertical="center"/>
    </xf>
    <xf numFmtId="49" fontId="2" fillId="3" borderId="0" xfId="0" applyNumberFormat="1" applyFont="1" applyFill="1" applyAlignment="1">
      <alignment vertical="center"/>
    </xf>
    <xf numFmtId="164" fontId="2" fillId="2" borderId="6" xfId="1" applyNumberFormat="1" applyFont="1" applyFill="1" applyBorder="1" applyAlignment="1" applyProtection="1">
      <alignment vertical="center"/>
      <protection locked="0" hidden="1"/>
    </xf>
    <xf numFmtId="164" fontId="2" fillId="2" borderId="15" xfId="1" applyNumberFormat="1" applyFont="1" applyFill="1" applyBorder="1" applyAlignment="1" applyProtection="1">
      <alignment vertical="center"/>
      <protection locked="0" hidden="1"/>
    </xf>
    <xf numFmtId="164" fontId="2" fillId="3" borderId="6" xfId="1" applyNumberFormat="1" applyFont="1" applyFill="1" applyBorder="1" applyAlignment="1">
      <alignment vertical="center"/>
    </xf>
    <xf numFmtId="165" fontId="2" fillId="2" borderId="6" xfId="1" applyNumberFormat="1" applyFont="1" applyFill="1" applyBorder="1" applyAlignment="1" applyProtection="1">
      <alignment vertical="center"/>
      <protection locked="0" hidden="1"/>
    </xf>
    <xf numFmtId="0" fontId="1" fillId="3" borderId="9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43" fontId="2" fillId="3" borderId="4" xfId="1" applyFont="1" applyFill="1" applyBorder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43" fontId="2" fillId="3" borderId="5" xfId="1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12" xfId="0" applyFont="1" applyFill="1" applyBorder="1" applyAlignment="1">
      <alignment horizontal="center" vertical="center"/>
    </xf>
    <xf numFmtId="43" fontId="6" fillId="3" borderId="0" xfId="1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43" fontId="2" fillId="3" borderId="13" xfId="1" applyFont="1" applyFill="1" applyBorder="1" applyAlignment="1">
      <alignment vertical="center"/>
    </xf>
    <xf numFmtId="164" fontId="2" fillId="3" borderId="0" xfId="1" applyNumberFormat="1" applyFont="1" applyFill="1" applyBorder="1" applyAlignment="1">
      <alignment vertical="center"/>
    </xf>
    <xf numFmtId="43" fontId="2" fillId="3" borderId="13" xfId="0" applyNumberFormat="1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3" borderId="9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43" fontId="5" fillId="3" borderId="4" xfId="1" applyFont="1" applyFill="1" applyBorder="1" applyAlignment="1">
      <alignment vertical="center"/>
    </xf>
    <xf numFmtId="43" fontId="7" fillId="3" borderId="4" xfId="1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43" fontId="5" fillId="3" borderId="10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43" fontId="6" fillId="3" borderId="5" xfId="1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2" fillId="3" borderId="0" xfId="0" applyFont="1" applyFill="1" applyAlignment="1">
      <alignment vertical="center" wrapText="1" readingOrder="1"/>
    </xf>
    <xf numFmtId="0" fontId="2" fillId="3" borderId="13" xfId="0" applyFont="1" applyFill="1" applyBorder="1" applyAlignment="1">
      <alignment vertical="center"/>
    </xf>
    <xf numFmtId="43" fontId="6" fillId="3" borderId="4" xfId="1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43" fontId="5" fillId="3" borderId="12" xfId="0" applyNumberFormat="1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vertical="center"/>
    </xf>
    <xf numFmtId="43" fontId="2" fillId="3" borderId="14" xfId="0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43" fontId="5" fillId="3" borderId="0" xfId="1" applyFont="1" applyFill="1" applyBorder="1" applyAlignment="1">
      <alignment vertical="center"/>
    </xf>
    <xf numFmtId="43" fontId="1" fillId="0" borderId="0" xfId="1" applyFont="1" applyAlignment="1">
      <alignment vertical="center"/>
    </xf>
    <xf numFmtId="0" fontId="2" fillId="5" borderId="0" xfId="0" applyFont="1" applyFill="1" applyAlignment="1">
      <alignment vertical="center"/>
    </xf>
    <xf numFmtId="43" fontId="5" fillId="3" borderId="13" xfId="1" applyFont="1" applyFill="1" applyBorder="1" applyAlignment="1">
      <alignment vertical="center"/>
    </xf>
    <xf numFmtId="0" fontId="3" fillId="3" borderId="3" xfId="0" applyFont="1" applyFill="1" applyBorder="1"/>
    <xf numFmtId="0" fontId="6" fillId="3" borderId="0" xfId="0" applyFont="1" applyFill="1" applyAlignment="1">
      <alignment vertical="top"/>
    </xf>
    <xf numFmtId="43" fontId="5" fillId="3" borderId="16" xfId="0" applyNumberFormat="1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43" fontId="11" fillId="3" borderId="0" xfId="1" applyFont="1" applyFill="1" applyBorder="1" applyAlignment="1">
      <alignment vertical="center"/>
    </xf>
    <xf numFmtId="43" fontId="10" fillId="3" borderId="0" xfId="1" applyFont="1" applyFill="1" applyBorder="1" applyAlignment="1">
      <alignment vertical="center"/>
    </xf>
    <xf numFmtId="0" fontId="11" fillId="3" borderId="0" xfId="0" applyFont="1" applyFill="1" applyAlignment="1">
      <alignment vertical="center"/>
    </xf>
    <xf numFmtId="165" fontId="5" fillId="2" borderId="6" xfId="1" applyNumberFormat="1" applyFont="1" applyFill="1" applyBorder="1" applyAlignment="1" applyProtection="1">
      <alignment vertical="center"/>
      <protection locked="0" hidden="1"/>
    </xf>
    <xf numFmtId="0" fontId="8" fillId="4" borderId="0" xfId="0" applyFont="1" applyFill="1" applyAlignment="1">
      <alignment horizontal="left"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80597</xdr:colOff>
      <xdr:row>0</xdr:row>
      <xdr:rowOff>73269</xdr:rowOff>
    </xdr:from>
    <xdr:to>
      <xdr:col>2</xdr:col>
      <xdr:colOff>622788</xdr:colOff>
      <xdr:row>0</xdr:row>
      <xdr:rowOff>518592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66521B7-7DCF-9056-D8B0-DA6281E4D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597" y="73269"/>
          <a:ext cx="1252903" cy="4453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showGridLines="0" tabSelected="1" view="pageBreakPreview" zoomScale="130" zoomScaleNormal="120" zoomScaleSheetLayoutView="130" workbookViewId="0">
      <selection activeCell="A2" sqref="A2"/>
    </sheetView>
  </sheetViews>
  <sheetFormatPr baseColWidth="10" defaultRowHeight="12.75" outlineLevelRow="1" x14ac:dyDescent="0.2"/>
  <cols>
    <col min="1" max="1" width="5.28515625" style="5" customWidth="1"/>
    <col min="2" max="2" width="5.42578125" style="5" customWidth="1"/>
    <col min="3" max="3" width="29.85546875" style="5" customWidth="1"/>
    <col min="4" max="4" width="10.5703125" style="58" customWidth="1"/>
    <col min="5" max="5" width="9.5703125" style="58" customWidth="1"/>
    <col min="6" max="6" width="8.28515625" style="58" customWidth="1"/>
    <col min="7" max="7" width="7.5703125" style="5" customWidth="1"/>
    <col min="8" max="8" width="12.140625" style="5" customWidth="1"/>
    <col min="9" max="9" width="11.42578125" style="5"/>
    <col min="10" max="10" width="0" style="5" hidden="1" customWidth="1"/>
    <col min="11" max="16384" width="11.42578125" style="5"/>
  </cols>
  <sheetData>
    <row r="1" spans="1:10" ht="44.25" customHeight="1" x14ac:dyDescent="0.2">
      <c r="A1" s="1"/>
      <c r="B1" s="2"/>
      <c r="C1" s="2"/>
      <c r="D1" s="3"/>
      <c r="E1" s="3"/>
      <c r="F1" s="3"/>
      <c r="G1" s="2"/>
      <c r="H1" s="4"/>
    </row>
    <row r="2" spans="1:10" ht="25.5" customHeight="1" x14ac:dyDescent="0.2">
      <c r="A2" s="61" t="s">
        <v>18</v>
      </c>
      <c r="B2" s="7"/>
      <c r="C2" s="7"/>
      <c r="D2" s="8"/>
      <c r="E2" s="8"/>
      <c r="F2" s="8"/>
      <c r="G2" s="7"/>
      <c r="H2" s="9"/>
    </row>
    <row r="3" spans="1:10" ht="14.25" customHeight="1" x14ac:dyDescent="0.2">
      <c r="A3" s="10" t="s">
        <v>19</v>
      </c>
      <c r="B3" s="7"/>
      <c r="C3" s="7"/>
      <c r="D3" s="8"/>
      <c r="E3" s="8"/>
      <c r="F3" s="8"/>
      <c r="G3" s="7"/>
      <c r="H3" s="9"/>
    </row>
    <row r="4" spans="1:10" ht="14.25" customHeight="1" x14ac:dyDescent="0.2">
      <c r="A4" s="10"/>
      <c r="B4" s="7"/>
      <c r="C4" s="7"/>
      <c r="D4" s="8"/>
      <c r="E4" s="8"/>
      <c r="F4" s="8"/>
      <c r="G4" s="7"/>
      <c r="H4" s="9"/>
    </row>
    <row r="5" spans="1:10" ht="20.25" customHeight="1" x14ac:dyDescent="0.2">
      <c r="A5" s="10"/>
      <c r="B5" s="69" t="s">
        <v>30</v>
      </c>
      <c r="C5" s="69"/>
      <c r="D5" s="11"/>
      <c r="E5" s="8"/>
      <c r="F5" s="8"/>
      <c r="G5" s="7"/>
      <c r="H5" s="9"/>
    </row>
    <row r="6" spans="1:10" ht="23.25" customHeight="1" x14ac:dyDescent="0.2">
      <c r="A6" s="12"/>
      <c r="B6" s="13" t="s">
        <v>20</v>
      </c>
      <c r="C6" s="13" t="s">
        <v>6</v>
      </c>
      <c r="D6" s="14" t="s">
        <v>7</v>
      </c>
      <c r="E6" s="14" t="s">
        <v>8</v>
      </c>
      <c r="F6" s="14" t="s">
        <v>9</v>
      </c>
      <c r="G6" s="15"/>
      <c r="H6" s="16"/>
    </row>
    <row r="7" spans="1:10" ht="14.25" customHeight="1" x14ac:dyDescent="0.2">
      <c r="A7" s="12"/>
      <c r="B7" s="17" t="s">
        <v>21</v>
      </c>
      <c r="C7" s="15" t="s">
        <v>31</v>
      </c>
      <c r="D7" s="18">
        <v>1</v>
      </c>
      <c r="E7" s="19">
        <v>500</v>
      </c>
      <c r="F7" s="20">
        <f>SUM(E7-D7)</f>
        <v>499</v>
      </c>
      <c r="G7" s="15" t="s">
        <v>5</v>
      </c>
      <c r="H7" s="16"/>
      <c r="J7" s="15"/>
    </row>
    <row r="8" spans="1:10" ht="14.25" customHeight="1" x14ac:dyDescent="0.2">
      <c r="A8" s="12"/>
      <c r="B8" s="17" t="s">
        <v>22</v>
      </c>
      <c r="C8" s="15" t="s">
        <v>32</v>
      </c>
      <c r="D8" s="18">
        <v>1</v>
      </c>
      <c r="E8" s="19">
        <v>1500</v>
      </c>
      <c r="F8" s="20">
        <f>SUM(E8-D8)</f>
        <v>1499</v>
      </c>
      <c r="G8" s="15" t="s">
        <v>5</v>
      </c>
      <c r="H8" s="16"/>
      <c r="J8" s="15"/>
    </row>
    <row r="9" spans="1:10" ht="14.25" customHeight="1" x14ac:dyDescent="0.2">
      <c r="A9" s="12"/>
      <c r="B9" s="15"/>
      <c r="C9" s="15"/>
      <c r="D9" s="14"/>
      <c r="E9" s="14"/>
      <c r="F9" s="14"/>
      <c r="G9" s="15"/>
      <c r="H9" s="16"/>
    </row>
    <row r="10" spans="1:10" ht="14.25" customHeight="1" x14ac:dyDescent="0.2">
      <c r="A10" s="12"/>
      <c r="B10" s="17" t="s">
        <v>21</v>
      </c>
      <c r="C10" s="15" t="s">
        <v>33</v>
      </c>
      <c r="D10" s="18">
        <v>1</v>
      </c>
      <c r="E10" s="19">
        <v>500</v>
      </c>
      <c r="F10" s="20">
        <f>SUM(E10-D10)</f>
        <v>499</v>
      </c>
      <c r="G10" s="15" t="s">
        <v>5</v>
      </c>
      <c r="H10" s="16"/>
    </row>
    <row r="11" spans="1:10" ht="14.25" customHeight="1" x14ac:dyDescent="0.2">
      <c r="A11" s="12"/>
      <c r="B11" s="17" t="s">
        <v>22</v>
      </c>
      <c r="C11" s="15" t="s">
        <v>34</v>
      </c>
      <c r="D11" s="18">
        <v>1</v>
      </c>
      <c r="E11" s="19">
        <v>1500</v>
      </c>
      <c r="F11" s="20">
        <f>SUM(E11-D11)</f>
        <v>1499</v>
      </c>
      <c r="G11" s="15" t="s">
        <v>5</v>
      </c>
      <c r="H11" s="16"/>
    </row>
    <row r="12" spans="1:10" ht="14.25" customHeight="1" x14ac:dyDescent="0.2">
      <c r="A12" s="12"/>
      <c r="B12" s="17"/>
      <c r="C12" s="15"/>
      <c r="D12" s="15"/>
      <c r="E12" s="15"/>
      <c r="F12" s="15"/>
      <c r="G12" s="15"/>
      <c r="H12" s="16"/>
    </row>
    <row r="13" spans="1:10" ht="14.25" customHeight="1" x14ac:dyDescent="0.2">
      <c r="A13" s="12"/>
      <c r="B13" s="15" t="s">
        <v>10</v>
      </c>
      <c r="C13" s="14"/>
      <c r="D13" s="14"/>
      <c r="E13" s="14"/>
      <c r="F13" s="68">
        <v>12</v>
      </c>
      <c r="G13" s="15" t="s">
        <v>4</v>
      </c>
      <c r="H13" s="16"/>
    </row>
    <row r="14" spans="1:10" ht="7.5" customHeight="1" x14ac:dyDescent="0.2">
      <c r="A14" s="12"/>
      <c r="B14" s="15"/>
      <c r="C14" s="14"/>
      <c r="D14" s="14"/>
      <c r="E14" s="14"/>
      <c r="F14" s="15"/>
      <c r="G14" s="15"/>
      <c r="H14" s="16"/>
    </row>
    <row r="15" spans="1:10" ht="14.25" customHeight="1" x14ac:dyDescent="0.2">
      <c r="A15" s="12"/>
      <c r="B15" s="13" t="s">
        <v>60</v>
      </c>
      <c r="C15" s="14"/>
      <c r="D15" s="14"/>
      <c r="E15" s="14"/>
      <c r="F15" s="14"/>
      <c r="G15" s="14"/>
      <c r="H15" s="16"/>
    </row>
    <row r="16" spans="1:10" ht="14.25" customHeight="1" outlineLevel="1" x14ac:dyDescent="0.2">
      <c r="A16" s="12"/>
      <c r="B16" s="15" t="s">
        <v>46</v>
      </c>
      <c r="C16" s="14"/>
      <c r="D16" s="14"/>
      <c r="E16" s="14"/>
      <c r="F16" s="21"/>
      <c r="G16" s="15" t="s">
        <v>36</v>
      </c>
      <c r="H16" s="16"/>
    </row>
    <row r="17" spans="1:10" ht="14.25" customHeight="1" outlineLevel="1" x14ac:dyDescent="0.2">
      <c r="A17" s="12"/>
      <c r="B17" s="15" t="s">
        <v>47</v>
      </c>
      <c r="C17" s="14"/>
      <c r="D17" s="14"/>
      <c r="E17" s="14"/>
      <c r="F17" s="21"/>
      <c r="G17" s="15" t="s">
        <v>36</v>
      </c>
      <c r="H17" s="16"/>
    </row>
    <row r="18" spans="1:10" ht="14.25" customHeight="1" outlineLevel="1" x14ac:dyDescent="0.2">
      <c r="A18" s="12"/>
      <c r="B18" s="15" t="s">
        <v>48</v>
      </c>
      <c r="C18" s="14"/>
      <c r="D18" s="14"/>
      <c r="E18" s="14"/>
      <c r="F18" s="21"/>
      <c r="G18" s="15" t="s">
        <v>36</v>
      </c>
      <c r="H18" s="16"/>
    </row>
    <row r="19" spans="1:10" ht="14.25" customHeight="1" outlineLevel="1" x14ac:dyDescent="0.2">
      <c r="A19" s="12"/>
      <c r="B19" s="15" t="s">
        <v>49</v>
      </c>
      <c r="C19" s="14"/>
      <c r="D19" s="14"/>
      <c r="E19" s="14"/>
      <c r="F19" s="21"/>
      <c r="G19" s="15" t="s">
        <v>36</v>
      </c>
      <c r="H19" s="16"/>
    </row>
    <row r="20" spans="1:10" ht="14.25" customHeight="1" outlineLevel="1" x14ac:dyDescent="0.2">
      <c r="A20" s="12"/>
      <c r="B20" s="15" t="s">
        <v>50</v>
      </c>
      <c r="C20" s="14"/>
      <c r="D20" s="14"/>
      <c r="E20" s="14"/>
      <c r="F20" s="21"/>
      <c r="G20" s="15" t="s">
        <v>36</v>
      </c>
      <c r="H20" s="16"/>
    </row>
    <row r="21" spans="1:10" ht="14.25" customHeight="1" outlineLevel="1" x14ac:dyDescent="0.2">
      <c r="A21" s="12"/>
      <c r="B21" s="15" t="s">
        <v>51</v>
      </c>
      <c r="C21" s="14"/>
      <c r="D21" s="14"/>
      <c r="E21" s="14"/>
      <c r="F21" s="21"/>
      <c r="G21" s="15" t="s">
        <v>36</v>
      </c>
      <c r="H21" s="16"/>
    </row>
    <row r="22" spans="1:10" ht="14.25" customHeight="1" outlineLevel="1" x14ac:dyDescent="0.2">
      <c r="A22" s="12"/>
      <c r="B22" s="15" t="s">
        <v>52</v>
      </c>
      <c r="C22" s="14"/>
      <c r="D22" s="14"/>
      <c r="E22" s="14"/>
      <c r="F22" s="21"/>
      <c r="G22" s="15" t="s">
        <v>36</v>
      </c>
      <c r="H22" s="16"/>
    </row>
    <row r="23" spans="1:10" ht="14.25" customHeight="1" outlineLevel="1" x14ac:dyDescent="0.2">
      <c r="A23" s="12"/>
      <c r="B23" s="15" t="s">
        <v>53</v>
      </c>
      <c r="C23" s="14"/>
      <c r="D23" s="14"/>
      <c r="E23" s="14"/>
      <c r="F23" s="21"/>
      <c r="G23" s="15" t="s">
        <v>36</v>
      </c>
      <c r="H23" s="16"/>
    </row>
    <row r="24" spans="1:10" ht="14.25" customHeight="1" outlineLevel="1" x14ac:dyDescent="0.2">
      <c r="A24" s="12"/>
      <c r="B24" s="15" t="s">
        <v>54</v>
      </c>
      <c r="C24" s="14"/>
      <c r="D24" s="14"/>
      <c r="E24" s="14"/>
      <c r="F24" s="21"/>
      <c r="G24" s="15" t="s">
        <v>36</v>
      </c>
      <c r="H24" s="16"/>
    </row>
    <row r="25" spans="1:10" ht="14.25" customHeight="1" outlineLevel="1" x14ac:dyDescent="0.2">
      <c r="A25" s="12"/>
      <c r="B25" s="15" t="s">
        <v>55</v>
      </c>
      <c r="C25" s="14"/>
      <c r="D25" s="14"/>
      <c r="E25" s="14"/>
      <c r="F25" s="21"/>
      <c r="G25" s="15" t="s">
        <v>36</v>
      </c>
      <c r="H25" s="16"/>
    </row>
    <row r="26" spans="1:10" ht="14.25" customHeight="1" outlineLevel="1" x14ac:dyDescent="0.2">
      <c r="A26" s="12"/>
      <c r="B26" s="15" t="s">
        <v>56</v>
      </c>
      <c r="C26" s="14"/>
      <c r="D26" s="14"/>
      <c r="E26" s="14"/>
      <c r="F26" s="21"/>
      <c r="G26" s="15" t="s">
        <v>36</v>
      </c>
      <c r="H26" s="16"/>
    </row>
    <row r="27" spans="1:10" ht="14.25" customHeight="1" outlineLevel="1" x14ac:dyDescent="0.2">
      <c r="A27" s="12"/>
      <c r="B27" s="15" t="s">
        <v>57</v>
      </c>
      <c r="C27" s="14"/>
      <c r="D27" s="14"/>
      <c r="E27" s="14"/>
      <c r="F27" s="21"/>
      <c r="G27" s="15" t="s">
        <v>36</v>
      </c>
      <c r="H27" s="16"/>
    </row>
    <row r="28" spans="1:10" ht="14.25" customHeight="1" x14ac:dyDescent="0.2">
      <c r="A28" s="12"/>
      <c r="B28" s="13" t="s">
        <v>59</v>
      </c>
      <c r="C28" s="14"/>
      <c r="D28" s="14"/>
      <c r="E28" s="14"/>
      <c r="F28" s="68">
        <f>SUM(F16:F27)</f>
        <v>0</v>
      </c>
      <c r="G28" s="14" t="s">
        <v>36</v>
      </c>
      <c r="H28" s="16"/>
    </row>
    <row r="29" spans="1:10" ht="14.25" customHeight="1" x14ac:dyDescent="0.2">
      <c r="A29" s="12"/>
      <c r="B29" s="62"/>
      <c r="C29" s="15"/>
      <c r="D29" s="15"/>
      <c r="E29" s="14"/>
      <c r="F29" s="14"/>
      <c r="G29" s="15"/>
      <c r="H29" s="16"/>
    </row>
    <row r="30" spans="1:10" ht="14.25" customHeight="1" x14ac:dyDescent="0.2">
      <c r="A30" s="12"/>
      <c r="B30" s="32" t="s">
        <v>44</v>
      </c>
      <c r="C30" s="15"/>
      <c r="D30" s="15"/>
      <c r="E30" s="14"/>
      <c r="F30" s="21"/>
      <c r="G30" s="32" t="s">
        <v>45</v>
      </c>
      <c r="H30" s="16"/>
      <c r="J30" s="5" t="s">
        <v>42</v>
      </c>
    </row>
    <row r="31" spans="1:10" ht="14.25" customHeight="1" x14ac:dyDescent="0.2">
      <c r="A31" s="12"/>
      <c r="B31" s="62"/>
      <c r="C31" s="15"/>
      <c r="D31" s="15"/>
      <c r="E31" s="14"/>
      <c r="F31" s="14"/>
      <c r="G31" s="15"/>
      <c r="H31" s="16"/>
      <c r="J31" s="5" t="s">
        <v>43</v>
      </c>
    </row>
    <row r="32" spans="1:10" ht="14.25" customHeight="1" x14ac:dyDescent="0.2">
      <c r="A32" s="22"/>
      <c r="B32" s="23"/>
      <c r="C32" s="23"/>
      <c r="D32" s="24"/>
      <c r="E32" s="24"/>
      <c r="F32" s="24"/>
      <c r="G32" s="23"/>
      <c r="H32" s="25" t="s">
        <v>11</v>
      </c>
    </row>
    <row r="33" spans="1:8" ht="14.25" customHeight="1" x14ac:dyDescent="0.2">
      <c r="A33" s="26"/>
      <c r="B33" s="27" t="s">
        <v>0</v>
      </c>
      <c r="C33" s="27"/>
      <c r="D33" s="28"/>
      <c r="E33" s="28"/>
      <c r="F33" s="28"/>
      <c r="G33" s="29"/>
      <c r="H33" s="30"/>
    </row>
    <row r="34" spans="1:8" ht="14.25" customHeight="1" x14ac:dyDescent="0.2">
      <c r="A34" s="12"/>
      <c r="B34" s="13"/>
      <c r="C34" s="15" t="s">
        <v>35</v>
      </c>
      <c r="D34" s="14">
        <f>SUM(F28)</f>
        <v>0</v>
      </c>
      <c r="E34" s="31" t="s">
        <v>36</v>
      </c>
      <c r="F34" s="14">
        <v>3</v>
      </c>
      <c r="G34" s="32" t="s">
        <v>58</v>
      </c>
      <c r="H34" s="33">
        <f>SUM(D34*F34)</f>
        <v>0</v>
      </c>
    </row>
    <row r="35" spans="1:8" ht="14.25" customHeight="1" x14ac:dyDescent="0.2">
      <c r="A35" s="12"/>
      <c r="B35" s="15"/>
      <c r="C35" s="15" t="s">
        <v>28</v>
      </c>
      <c r="D35" s="34">
        <f>$F$7+$F$8+$F$10+$F$11</f>
        <v>3996</v>
      </c>
      <c r="E35" s="31" t="s">
        <v>5</v>
      </c>
      <c r="F35" s="14">
        <v>8.5</v>
      </c>
      <c r="G35" s="32" t="s">
        <v>3</v>
      </c>
      <c r="H35" s="35">
        <f>SUM(D35*F35)/100</f>
        <v>339.66</v>
      </c>
    </row>
    <row r="36" spans="1:8" ht="14.25" customHeight="1" x14ac:dyDescent="0.2">
      <c r="A36" s="12"/>
      <c r="B36" s="15"/>
      <c r="C36" s="64" t="s">
        <v>41</v>
      </c>
      <c r="D36" s="34">
        <f>IF(F30="Ja",D35,0)</f>
        <v>0</v>
      </c>
      <c r="E36" s="65" t="s">
        <v>5</v>
      </c>
      <c r="F36" s="66">
        <v>-1</v>
      </c>
      <c r="G36" s="67" t="s">
        <v>3</v>
      </c>
      <c r="H36" s="35">
        <f>SUM(D36*F36)/100</f>
        <v>0</v>
      </c>
    </row>
    <row r="37" spans="1:8" s="37" customFormat="1" ht="8.25" customHeight="1" x14ac:dyDescent="0.2">
      <c r="A37" s="36"/>
      <c r="B37" s="15"/>
      <c r="C37" s="15"/>
      <c r="D37" s="31"/>
      <c r="E37" s="31"/>
      <c r="F37" s="14"/>
      <c r="G37" s="32"/>
      <c r="H37" s="35"/>
    </row>
    <row r="38" spans="1:8" s="44" customFormat="1" ht="14.25" customHeight="1" x14ac:dyDescent="0.2">
      <c r="A38" s="38"/>
      <c r="B38" s="39"/>
      <c r="C38" s="39" t="s">
        <v>12</v>
      </c>
      <c r="D38" s="40"/>
      <c r="E38" s="41"/>
      <c r="F38" s="40"/>
      <c r="G38" s="42"/>
      <c r="H38" s="43">
        <f>SUM(H34:H37)</f>
        <v>339.66</v>
      </c>
    </row>
    <row r="39" spans="1:8" ht="14.25" customHeight="1" x14ac:dyDescent="0.2">
      <c r="A39" s="26"/>
      <c r="B39" s="27" t="s">
        <v>25</v>
      </c>
      <c r="C39" s="27"/>
      <c r="D39" s="28"/>
      <c r="E39" s="28"/>
      <c r="F39" s="28"/>
      <c r="G39" s="29"/>
      <c r="H39" s="30"/>
    </row>
    <row r="40" spans="1:8" ht="14.25" customHeight="1" x14ac:dyDescent="0.2">
      <c r="A40" s="12"/>
      <c r="B40" s="13"/>
      <c r="C40" s="15" t="s">
        <v>26</v>
      </c>
      <c r="D40" s="14">
        <f>SUM(F13)</f>
        <v>12</v>
      </c>
      <c r="E40" s="31" t="s">
        <v>4</v>
      </c>
      <c r="F40" s="14">
        <v>6</v>
      </c>
      <c r="G40" s="32" t="s">
        <v>2</v>
      </c>
      <c r="H40" s="60">
        <f>SUM(D40*F40)</f>
        <v>72</v>
      </c>
    </row>
    <row r="41" spans="1:8" ht="14.25" customHeight="1" x14ac:dyDescent="0.2">
      <c r="A41" s="26"/>
      <c r="B41" s="27" t="s">
        <v>16</v>
      </c>
      <c r="C41" s="29"/>
      <c r="D41" s="28"/>
      <c r="E41" s="45"/>
      <c r="F41" s="28"/>
      <c r="G41" s="46"/>
      <c r="H41" s="30"/>
    </row>
    <row r="42" spans="1:8" ht="14.25" customHeight="1" x14ac:dyDescent="0.2">
      <c r="A42" s="12"/>
      <c r="B42" s="15"/>
      <c r="C42" s="15" t="s">
        <v>15</v>
      </c>
      <c r="D42" s="34">
        <f t="shared" ref="D42:D46" si="0">$F$7+$F$8+$F$10+$F$11</f>
        <v>3996</v>
      </c>
      <c r="E42" s="31" t="s">
        <v>5</v>
      </c>
      <c r="F42" s="14">
        <v>1</v>
      </c>
      <c r="G42" s="32" t="s">
        <v>3</v>
      </c>
      <c r="H42" s="35">
        <f>SUM(D42*F42)/100</f>
        <v>39.96</v>
      </c>
    </row>
    <row r="43" spans="1:8" ht="27.75" customHeight="1" x14ac:dyDescent="0.2">
      <c r="A43" s="12"/>
      <c r="B43" s="15"/>
      <c r="C43" s="47" t="s">
        <v>17</v>
      </c>
      <c r="D43" s="34">
        <f t="shared" si="0"/>
        <v>3996</v>
      </c>
      <c r="E43" s="31" t="s">
        <v>5</v>
      </c>
      <c r="F43" s="14">
        <v>2.2999999999999998</v>
      </c>
      <c r="G43" s="32" t="s">
        <v>3</v>
      </c>
      <c r="H43" s="35">
        <f>SUM(D43*F43)/100</f>
        <v>91.907999999999987</v>
      </c>
    </row>
    <row r="44" spans="1:8" ht="14.25" customHeight="1" x14ac:dyDescent="0.2">
      <c r="A44" s="12"/>
      <c r="B44" s="15"/>
      <c r="C44" s="15" t="s">
        <v>29</v>
      </c>
      <c r="D44" s="34">
        <f t="shared" si="0"/>
        <v>3996</v>
      </c>
      <c r="E44" s="31" t="s">
        <v>5</v>
      </c>
      <c r="F44" s="14">
        <v>0.19</v>
      </c>
      <c r="G44" s="32" t="s">
        <v>3</v>
      </c>
      <c r="H44" s="35">
        <f>SUM(D44*F44)/100</f>
        <v>7.5924000000000005</v>
      </c>
    </row>
    <row r="45" spans="1:8" ht="14.25" customHeight="1" x14ac:dyDescent="0.2">
      <c r="A45" s="12"/>
      <c r="B45" s="15"/>
      <c r="C45" s="15" t="s">
        <v>23</v>
      </c>
      <c r="D45" s="34">
        <f t="shared" si="0"/>
        <v>3996</v>
      </c>
      <c r="E45" s="31" t="s">
        <v>5</v>
      </c>
      <c r="F45" s="14">
        <v>0.17</v>
      </c>
      <c r="G45" s="32" t="s">
        <v>3</v>
      </c>
      <c r="H45" s="35">
        <f>SUM(D45*F45)/100</f>
        <v>6.7932000000000006</v>
      </c>
    </row>
    <row r="46" spans="1:8" ht="14.25" customHeight="1" x14ac:dyDescent="0.2">
      <c r="A46" s="12"/>
      <c r="B46" s="15"/>
      <c r="C46" s="15" t="s">
        <v>27</v>
      </c>
      <c r="D46" s="34">
        <f t="shared" si="0"/>
        <v>3996</v>
      </c>
      <c r="E46" s="31" t="s">
        <v>5</v>
      </c>
      <c r="F46" s="14">
        <v>0.19</v>
      </c>
      <c r="G46" s="32" t="s">
        <v>3</v>
      </c>
      <c r="H46" s="35">
        <f>SUM(D46*F46)/100</f>
        <v>7.5924000000000005</v>
      </c>
    </row>
    <row r="47" spans="1:8" ht="7.5" customHeight="1" x14ac:dyDescent="0.2">
      <c r="A47" s="12"/>
      <c r="B47" s="15"/>
      <c r="C47" s="15"/>
      <c r="D47" s="14"/>
      <c r="E47" s="31"/>
      <c r="F47" s="14"/>
      <c r="G47" s="32"/>
      <c r="H47" s="48"/>
    </row>
    <row r="48" spans="1:8" ht="14.25" customHeight="1" x14ac:dyDescent="0.2">
      <c r="A48" s="22"/>
      <c r="B48" s="23"/>
      <c r="C48" s="39" t="s">
        <v>12</v>
      </c>
      <c r="D48" s="24"/>
      <c r="E48" s="49"/>
      <c r="F48" s="24"/>
      <c r="G48" s="50"/>
      <c r="H48" s="43">
        <f>SUM(H42:H47)</f>
        <v>153.846</v>
      </c>
    </row>
    <row r="49" spans="1:8" ht="14.25" customHeight="1" x14ac:dyDescent="0.2">
      <c r="A49" s="26"/>
      <c r="B49" s="27" t="s">
        <v>1</v>
      </c>
      <c r="C49" s="27"/>
      <c r="D49" s="28"/>
      <c r="E49" s="45"/>
      <c r="F49" s="28"/>
      <c r="G49" s="46"/>
      <c r="H49" s="30"/>
    </row>
    <row r="50" spans="1:8" ht="14.25" customHeight="1" x14ac:dyDescent="0.2">
      <c r="A50" s="12"/>
      <c r="B50" s="15"/>
      <c r="C50" s="59" t="s">
        <v>37</v>
      </c>
      <c r="D50" s="34">
        <f>F7</f>
        <v>499</v>
      </c>
      <c r="E50" s="31" t="s">
        <v>5</v>
      </c>
      <c r="F50" s="14">
        <v>11.5</v>
      </c>
      <c r="G50" s="32" t="s">
        <v>3</v>
      </c>
      <c r="H50" s="35">
        <f>SUM(D50*F50)/100</f>
        <v>57.384999999999998</v>
      </c>
    </row>
    <row r="51" spans="1:8" ht="14.25" customHeight="1" x14ac:dyDescent="0.2">
      <c r="A51" s="12"/>
      <c r="B51" s="15"/>
      <c r="C51" s="59" t="s">
        <v>38</v>
      </c>
      <c r="D51" s="34">
        <f>F8</f>
        <v>1499</v>
      </c>
      <c r="E51" s="31" t="s">
        <v>5</v>
      </c>
      <c r="F51" s="14">
        <v>10</v>
      </c>
      <c r="G51" s="32" t="s">
        <v>3</v>
      </c>
      <c r="H51" s="35">
        <f>SUM(D51*F51)/100</f>
        <v>149.9</v>
      </c>
    </row>
    <row r="52" spans="1:8" ht="14.25" customHeight="1" x14ac:dyDescent="0.2">
      <c r="A52" s="12"/>
      <c r="B52" s="15"/>
      <c r="C52" s="59" t="s">
        <v>39</v>
      </c>
      <c r="D52" s="34">
        <f>F10</f>
        <v>499</v>
      </c>
      <c r="E52" s="31" t="s">
        <v>5</v>
      </c>
      <c r="F52" s="14">
        <v>8</v>
      </c>
      <c r="G52" s="32" t="s">
        <v>3</v>
      </c>
      <c r="H52" s="35">
        <f>SUM(D52*F52)/100</f>
        <v>39.92</v>
      </c>
    </row>
    <row r="53" spans="1:8" ht="14.25" customHeight="1" x14ac:dyDescent="0.2">
      <c r="A53" s="12"/>
      <c r="B53" s="15"/>
      <c r="C53" s="59" t="s">
        <v>40</v>
      </c>
      <c r="D53" s="34">
        <f>F11</f>
        <v>1499</v>
      </c>
      <c r="E53" s="31" t="s">
        <v>5</v>
      </c>
      <c r="F53" s="14">
        <v>6.5</v>
      </c>
      <c r="G53" s="32" t="s">
        <v>3</v>
      </c>
      <c r="H53" s="35">
        <f>SUM(D53*F53)/100</f>
        <v>97.435000000000002</v>
      </c>
    </row>
    <row r="54" spans="1:8" ht="7.5" customHeight="1" x14ac:dyDescent="0.2">
      <c r="A54" s="12"/>
      <c r="B54" s="15"/>
      <c r="C54" s="15"/>
      <c r="D54" s="14"/>
      <c r="E54" s="14"/>
      <c r="F54" s="14"/>
      <c r="G54" s="15"/>
      <c r="H54" s="48"/>
    </row>
    <row r="55" spans="1:8" ht="14.25" customHeight="1" thickBot="1" x14ac:dyDescent="0.25">
      <c r="A55" s="12"/>
      <c r="B55" s="15"/>
      <c r="C55" s="39" t="s">
        <v>12</v>
      </c>
      <c r="D55" s="14"/>
      <c r="E55" s="14"/>
      <c r="F55" s="14"/>
      <c r="G55" s="15"/>
      <c r="H55" s="51">
        <f>SUM(H49:H54)</f>
        <v>344.64</v>
      </c>
    </row>
    <row r="56" spans="1:8" ht="14.25" customHeight="1" x14ac:dyDescent="0.2">
      <c r="A56" s="1"/>
      <c r="B56" s="52" t="s">
        <v>14</v>
      </c>
      <c r="C56" s="53"/>
      <c r="D56" s="54"/>
      <c r="E56" s="54"/>
      <c r="F56" s="54"/>
      <c r="G56" s="53"/>
      <c r="H56" s="55"/>
    </row>
    <row r="57" spans="1:8" s="56" customFormat="1" ht="14.25" customHeight="1" x14ac:dyDescent="0.2">
      <c r="A57" s="12"/>
      <c r="B57" s="15"/>
      <c r="C57" s="15" t="s">
        <v>12</v>
      </c>
      <c r="D57" s="14"/>
      <c r="E57" s="14"/>
      <c r="F57" s="14"/>
      <c r="G57" s="15"/>
      <c r="H57" s="35">
        <f>SUM(H55+H48+H38+H40)</f>
        <v>910.14599999999996</v>
      </c>
    </row>
    <row r="58" spans="1:8" ht="14.25" customHeight="1" thickBot="1" x14ac:dyDescent="0.25">
      <c r="A58" s="12"/>
      <c r="B58" s="15"/>
      <c r="C58" s="15" t="s">
        <v>24</v>
      </c>
      <c r="D58" s="14"/>
      <c r="E58" s="14"/>
      <c r="F58" s="14"/>
      <c r="G58" s="15"/>
      <c r="H58" s="35">
        <f>SUM(H57*0.081)</f>
        <v>73.721825999999993</v>
      </c>
    </row>
    <row r="59" spans="1:8" s="44" customFormat="1" ht="14.25" customHeight="1" thickBot="1" x14ac:dyDescent="0.25">
      <c r="A59" s="6"/>
      <c r="B59" s="13"/>
      <c r="C59" s="13" t="s">
        <v>13</v>
      </c>
      <c r="D59" s="57"/>
      <c r="E59" s="57"/>
      <c r="F59" s="57"/>
      <c r="G59" s="13"/>
      <c r="H59" s="63">
        <f>SUM(H57:H58)</f>
        <v>983.86782599999992</v>
      </c>
    </row>
  </sheetData>
  <mergeCells count="1">
    <mergeCell ref="B5:C5"/>
  </mergeCells>
  <phoneticPr fontId="2" type="noConversion"/>
  <dataValidations count="1">
    <dataValidation type="list" allowBlank="1" showInputMessage="1" showErrorMessage="1" sqref="F30" xr:uid="{2AF55F6F-955B-4980-8839-225B46B89E85}">
      <formula1>$J$30:$J$31</formula1>
    </dataValidation>
  </dataValidations>
  <pageMargins left="0.78740157480314965" right="0.78740157480314965" top="0.98425196850393704" bottom="0.98425196850393704" header="0.51181102362204722" footer="0.51181102362204722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Basistarif</vt:lpstr>
      <vt:lpstr>Basistarif!Druckbereich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Deplazes</dc:creator>
  <cp:lastModifiedBy>Sonja Decurtins - Energia Alpina</cp:lastModifiedBy>
  <cp:lastPrinted>2026-08-18T07:58:57Z</cp:lastPrinted>
  <dcterms:created xsi:type="dcterms:W3CDTF">2008-08-15T12:55:58Z</dcterms:created>
  <dcterms:modified xsi:type="dcterms:W3CDTF">2026-08-19T12:23:30Z</dcterms:modified>
</cp:coreProperties>
</file>